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F YURIRIA\cuartir trimestre DIF 2022\IMPRESOS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E37" i="4" s="1"/>
  <c r="H37" i="4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16" i="4" l="1"/>
  <c r="E16" i="4"/>
  <c r="E31" i="4"/>
  <c r="E39" i="4" s="1"/>
  <c r="H31" i="4"/>
  <c r="H39" i="4" s="1"/>
  <c r="E21" i="4"/>
  <c r="H21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<sst xmlns="http://schemas.openxmlformats.org/spreadsheetml/2006/main" count="99" uniqueCount="51">
  <si>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</si>
  <si>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</si>
  <si>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</si>
  <si>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</si>
  <si>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</si>
  <si>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</si>
  <si>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</si>
  <si>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</si>
  <si>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</si>
  <si>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</si>
  <si>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</si>
  <si>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</si>
  <si>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</si>
  <si>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</si>
  <si>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</si>
  <si>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</si>
  <si>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</si>
  <si>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</si>
  <si>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</si>
  <si>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</si>
  <si>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</si>
  <si>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</si>
  <si>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</si>
  <si>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</si>
  <si>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</si>
  <si>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</si>
  <si>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</si>
  <si>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</si>
  <si>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</si>
  <si>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</si>
  <si>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</si>
  <si>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</si>
  <si>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</si>
  <si>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</si>
  <si>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</si>
  <si>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</si>
  <si>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</si>
  <si>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</si>
  <si>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</si>
  <si>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</si>
  <si>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</si>
  <si>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</si>
  <si>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</si>
  <si>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</si>
  <si>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</si>
  <si>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</si>
  <si>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</si>
  <si>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</si>
  <si>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</si>
  <si>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</si>
  <si>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 Desarrollo Integral de la Familia del Municipio de Yuriria, Gto.
Estado Analítico de Ingresos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</si>
</sst>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38100</xdr:rowOff>
    </xdr:from>
    <xdr:to>
      <xdr:col>1</xdr:col>
      <xdr:colOff>1893292</xdr:colOff>
      <xdr:row>0</xdr:row>
      <xdr:rowOff>561974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810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2987299</xdr:colOff>
      <xdr:row>53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8715375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4</xdr:col>
      <xdr:colOff>971550</xdr:colOff>
      <xdr:row>45</xdr:row>
      <xdr:rowOff>0</xdr:rowOff>
    </xdr:from>
    <xdr:to>
      <xdr:col>7</xdr:col>
      <xdr:colOff>837824</xdr:colOff>
      <xdr:row>53</xdr:row>
      <xdr:rowOff>91154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00850" y="8715375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topLeftCell="A37" zoomScaleNormal="100" workbookViewId="0">
      <selection activeCell="E50" sqref="E50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49.5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119.12</v>
      </c>
      <c r="G9" s="22">
        <v>119.12</v>
      </c>
      <c r="H9" s="22">
        <f t="shared" si="1"/>
        <v>119.12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636400</v>
      </c>
      <c r="D11" s="22">
        <v>0</v>
      </c>
      <c r="E11" s="22">
        <f t="shared" si="2"/>
        <v>636400</v>
      </c>
      <c r="F11" s="22">
        <v>684188.54</v>
      </c>
      <c r="G11" s="22">
        <v>0</v>
      </c>
      <c r="H11" s="22">
        <f t="shared" si="3"/>
        <v>-636400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10462000</v>
      </c>
      <c r="D13" s="22">
        <v>38439.65</v>
      </c>
      <c r="E13" s="22">
        <f t="shared" si="2"/>
        <v>10500439.65</v>
      </c>
      <c r="F13" s="22">
        <v>10500439.65</v>
      </c>
      <c r="G13" s="22">
        <v>10500439.65</v>
      </c>
      <c r="H13" s="22">
        <f t="shared" si="3"/>
        <v>38439.650000000373</v>
      </c>
      <c r="I13" s="45" t="s">
        <v>44</v>
      </c>
    </row>
    <row r="14" spans="1:9" x14ac:dyDescent="0.2">
      <c r="A14" s="33"/>
      <c r="B14" s="43" t="s">
        <v>6</v>
      </c>
      <c r="C14" s="22">
        <v>589797.42000000004</v>
      </c>
      <c r="D14" s="22">
        <v>59612.13</v>
      </c>
      <c r="E14" s="22">
        <f t="shared" ref="E14" si="4">C14+D14</f>
        <v>649409.55000000005</v>
      </c>
      <c r="F14" s="22">
        <v>0</v>
      </c>
      <c r="G14" s="22">
        <v>0</v>
      </c>
      <c r="H14" s="22">
        <f t="shared" ref="H14" si="5">G14-C14</f>
        <v>-589797.42000000004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11688197.42</v>
      </c>
      <c r="D16" s="23">
        <f t="shared" ref="D16:H16" si="6">SUM(D5:D14)</f>
        <v>98051.78</v>
      </c>
      <c r="E16" s="23">
        <f t="shared" si="6"/>
        <v>11786249.200000001</v>
      </c>
      <c r="F16" s="23">
        <f t="shared" si="6"/>
        <v>11184747.310000001</v>
      </c>
      <c r="G16" s="11">
        <f t="shared" si="6"/>
        <v>10500558.77</v>
      </c>
      <c r="H16" s="12">
        <f t="shared" si="6"/>
        <v>-1187638.6499999997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11098400</v>
      </c>
      <c r="D31" s="26">
        <f t="shared" si="14"/>
        <v>38439.65</v>
      </c>
      <c r="E31" s="26">
        <f t="shared" si="14"/>
        <v>11136839.65</v>
      </c>
      <c r="F31" s="26">
        <f t="shared" si="14"/>
        <v>11184747.310000001</v>
      </c>
      <c r="G31" s="26">
        <f t="shared" si="14"/>
        <v>11184747.310000001</v>
      </c>
      <c r="H31" s="26">
        <f t="shared" si="14"/>
        <v>86347.310000000405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119.12</v>
      </c>
      <c r="G33" s="25">
        <v>119.12</v>
      </c>
      <c r="H33" s="25">
        <f t="shared" ref="H33:H34" si="15">G33-C33</f>
        <v>119.12</v>
      </c>
      <c r="I33" s="45" t="s">
        <v>40</v>
      </c>
    </row>
    <row r="34" spans="1:9" x14ac:dyDescent="0.2">
      <c r="A34" s="16"/>
      <c r="B34" s="17" t="s">
        <v>32</v>
      </c>
      <c r="C34" s="25">
        <v>636400</v>
      </c>
      <c r="D34" s="25">
        <v>0</v>
      </c>
      <c r="E34" s="25">
        <f>C34+D34</f>
        <v>636400</v>
      </c>
      <c r="F34" s="25">
        <v>684188.54</v>
      </c>
      <c r="G34" s="25">
        <v>684188.54</v>
      </c>
      <c r="H34" s="25">
        <f t="shared" si="15"/>
        <v>47788.540000000037</v>
      </c>
      <c r="I34" s="45" t="s">
        <v>42</v>
      </c>
    </row>
    <row r="35" spans="1:9" ht="22.5" x14ac:dyDescent="0.2">
      <c r="A35" s="16"/>
      <c r="B35" s="17" t="s">
        <v>26</v>
      </c>
      <c r="C35" s="25">
        <v>10462000</v>
      </c>
      <c r="D35" s="25">
        <v>38439.65</v>
      </c>
      <c r="E35" s="25">
        <f>C35+D35</f>
        <v>10500439.65</v>
      </c>
      <c r="F35" s="25">
        <v>10500439.65</v>
      </c>
      <c r="G35" s="25">
        <v>10500439.65</v>
      </c>
      <c r="H35" s="25">
        <f t="shared" ref="H35" si="16">G35-C35</f>
        <v>38439.650000000373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589797.42000000004</v>
      </c>
      <c r="D37" s="26">
        <f t="shared" si="17"/>
        <v>59612.13</v>
      </c>
      <c r="E37" s="26">
        <f t="shared" si="17"/>
        <v>649409.55000000005</v>
      </c>
      <c r="F37" s="26">
        <f t="shared" si="17"/>
        <v>0</v>
      </c>
      <c r="G37" s="26">
        <f t="shared" si="17"/>
        <v>0</v>
      </c>
      <c r="H37" s="26">
        <f t="shared" si="17"/>
        <v>-589797.42000000004</v>
      </c>
      <c r="I37" s="45" t="s">
        <v>46</v>
      </c>
    </row>
    <row r="38" spans="1:9" x14ac:dyDescent="0.2">
      <c r="A38" s="14"/>
      <c r="B38" s="17" t="s">
        <v>6</v>
      </c>
      <c r="C38" s="25">
        <v>589797.42000000004</v>
      </c>
      <c r="D38" s="25">
        <v>59612.13</v>
      </c>
      <c r="E38" s="25">
        <f>C38+D38</f>
        <v>649409.55000000005</v>
      </c>
      <c r="F38" s="25">
        <v>0</v>
      </c>
      <c r="G38" s="25">
        <v>0</v>
      </c>
      <c r="H38" s="25">
        <f>G38-C38</f>
        <v>-589797.42000000004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11688197.42</v>
      </c>
      <c r="D39" s="23">
        <f t="shared" ref="D39:H39" si="18">SUM(D37+D31+D21)</f>
        <v>98051.78</v>
      </c>
      <c r="E39" s="23">
        <f t="shared" si="18"/>
        <v>11786249.200000001</v>
      </c>
      <c r="F39" s="23">
        <f t="shared" si="18"/>
        <v>11184747.310000001</v>
      </c>
      <c r="G39" s="23">
        <f t="shared" si="18"/>
        <v>11184747.310000001</v>
      </c>
      <c r="H39" s="12">
        <f t="shared" si="18"/>
        <v>-503450.10999999964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TESORERIA_VIKYLAP</cp:lastModifiedBy>
  <cp:lastPrinted>2019-04-05T21:16:20Z</cp:lastPrinted>
  <dcterms:created xsi:type="dcterms:W3CDTF">2012-12-11T20:48:19Z</dcterms:created>
  <dcterms:modified xsi:type="dcterms:W3CDTF">2023-01-25T22:25:57Z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